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600" tabRatio="806" activeTab="0"/>
  </bookViews>
  <sheets>
    <sheet name="Districts" sheetId="1" r:id="rId1"/>
    <sheet name="East Cambs by parish and ward" sheetId="2" r:id="rId2"/>
  </sheets>
  <externalReferences>
    <externalReference r:id="rId5"/>
  </externalReferences>
  <definedNames>
    <definedName name="_Regression_Int" localSheetId="1" hidden="1">1</definedName>
    <definedName name="_Sort" localSheetId="0" hidden="1">'[1]South Cambs by parish and ward'!#REF!</definedName>
    <definedName name="_Sort" localSheetId="1" hidden="1">'East Cambs by parish and ward'!#REF!</definedName>
    <definedName name="_Sort" hidden="1">#REF!</definedName>
    <definedName name="Print_Area_MI" localSheetId="1">'East Cambs by parish and ward'!$1:$86</definedName>
  </definedNames>
  <calcPr fullCalcOnLoad="1"/>
</workbook>
</file>

<file path=xl/sharedStrings.xml><?xml version="1.0" encoding="utf-8"?>
<sst xmlns="http://schemas.openxmlformats.org/spreadsheetml/2006/main" count="90" uniqueCount="78">
  <si>
    <t>% change</t>
  </si>
  <si>
    <t>area</t>
  </si>
  <si>
    <t>hectares</t>
  </si>
  <si>
    <t xml:space="preserve"> </t>
  </si>
  <si>
    <t>Cambridge City</t>
  </si>
  <si>
    <t>Population figures may not add to totals due to rounding.</t>
  </si>
  <si>
    <t>EAST CAMBRIDGESHIRE DISTRICT</t>
  </si>
  <si>
    <t>Parishes</t>
  </si>
  <si>
    <t>Ashley</t>
  </si>
  <si>
    <t>Bottisham (*)</t>
  </si>
  <si>
    <t xml:space="preserve">Brinkley </t>
  </si>
  <si>
    <t>Burrough Green</t>
  </si>
  <si>
    <t>Burwell (*)(**)</t>
  </si>
  <si>
    <t>Chippenham</t>
  </si>
  <si>
    <t>Coveney</t>
  </si>
  <si>
    <t>Downham</t>
  </si>
  <si>
    <t>Dullingham</t>
  </si>
  <si>
    <t>Ely (*)</t>
  </si>
  <si>
    <t>Fordham (**)</t>
  </si>
  <si>
    <t>Haddenham (*)</t>
  </si>
  <si>
    <t>Kennett</t>
  </si>
  <si>
    <t>Littleport</t>
  </si>
  <si>
    <t>Lode (*)</t>
  </si>
  <si>
    <t>Mepal (*)</t>
  </si>
  <si>
    <t>Reach</t>
  </si>
  <si>
    <t>Snailwell</t>
  </si>
  <si>
    <t>Soham</t>
  </si>
  <si>
    <t>Stetchworth (*)</t>
  </si>
  <si>
    <t>Stretham</t>
  </si>
  <si>
    <t>Sutton (*)</t>
  </si>
  <si>
    <t>Swaffham Prior</t>
  </si>
  <si>
    <t>Thetford (*)</t>
  </si>
  <si>
    <t>Wentworth</t>
  </si>
  <si>
    <t>Wicken</t>
  </si>
  <si>
    <t>Wilburton (*)</t>
  </si>
  <si>
    <t>Witcham</t>
  </si>
  <si>
    <t>Witchford</t>
  </si>
  <si>
    <t>Woodditton (**)</t>
  </si>
  <si>
    <t>East Cambridgeshire District</t>
  </si>
  <si>
    <t>EAST CAMBRIDGESHIRE NOTES</t>
  </si>
  <si>
    <t>(**) Minor boundary changes were a result of the Cambridgeshire &amp; Suffolk (County Boundaries) Order 1992.</t>
  </si>
  <si>
    <t>(*) Minor boundary changes were all a result of the East Cambridgeshire (Parishes) Order 1993.</t>
  </si>
  <si>
    <t>Bottisham</t>
  </si>
  <si>
    <t>Burwell</t>
  </si>
  <si>
    <t>Cheveley</t>
  </si>
  <si>
    <t>Fordham</t>
  </si>
  <si>
    <t>Haddenham</t>
  </si>
  <si>
    <t>Isleham</t>
  </si>
  <si>
    <t>Kirtling</t>
  </si>
  <si>
    <t>Swaffham Bulbeck</t>
  </si>
  <si>
    <t>Westley Waterless (*)</t>
  </si>
  <si>
    <t>Dullingham Villages</t>
  </si>
  <si>
    <t>Ely East</t>
  </si>
  <si>
    <t>Ely North</t>
  </si>
  <si>
    <t>Ely South</t>
  </si>
  <si>
    <t>Ely West</t>
  </si>
  <si>
    <t>Littleport East</t>
  </si>
  <si>
    <t>Littleport West</t>
  </si>
  <si>
    <t>Soham North</t>
  </si>
  <si>
    <t>Soham South</t>
  </si>
  <si>
    <t>Sutton</t>
  </si>
  <si>
    <t>The Swaffhams</t>
  </si>
  <si>
    <t>East Cambridgeshire</t>
  </si>
  <si>
    <t>Fenland</t>
  </si>
  <si>
    <t>Huntingdonshire</t>
  </si>
  <si>
    <t>South Cambridgeshire</t>
  </si>
  <si>
    <t>Wards*</t>
  </si>
  <si>
    <t>*These are new wards resulting from the District of East Cambridgeshire (Electoral Changes) Order 2002.</t>
  </si>
  <si>
    <t>Population estimates published for wards in years prior to 2001 are not comparable.</t>
  </si>
  <si>
    <t>District</t>
  </si>
  <si>
    <t>Mid-2001 population</t>
  </si>
  <si>
    <t>County</t>
  </si>
  <si>
    <t>change</t>
  </si>
  <si>
    <t>2001-10</t>
  </si>
  <si>
    <t>Mid-2010 population</t>
  </si>
  <si>
    <t>% change 2001-2010</t>
  </si>
  <si>
    <t>Mid 2010 population estimates for Cambridgeshire districts</t>
  </si>
  <si>
    <t>Source: Cambridgeshire County Council Research Group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</si>
</sst>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#,##0_);\(#,##0\)"/>
    <numFmt numFmtId="166" formatCode="0.0_)"/>
    <numFmt numFmtId="167" formatCode="0_)"/>
    <numFmt numFmtId="168" formatCode="0.0%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_-* #,##0_-;\-* #,##0_-;_-* &quot;-&quot;??_-;_-@_-"/>
  </numFmts>
  <fonts count="1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sz val="10"/>
      <color indexed="8"/>
      <name val="CG Times"/>
      <family val="1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"/>
      <family val="0"/>
    </font>
    <font>
      <sz val="8"/>
      <name val="Courier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4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/>
      <protection/>
    </xf>
    <xf numFmtId="164" fontId="6" fillId="0" borderId="0" xfId="0" applyNumberFormat="1" applyFont="1" applyFill="1" applyAlignment="1" applyProtection="1">
      <alignment/>
      <protection/>
    </xf>
    <xf numFmtId="164" fontId="7" fillId="0" borderId="0" xfId="0" applyFont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164" fontId="11" fillId="0" borderId="0" xfId="0" applyNumberFormat="1" applyFont="1" applyFill="1" applyAlignment="1" applyProtection="1">
      <alignment/>
      <protection/>
    </xf>
    <xf numFmtId="164" fontId="10" fillId="0" borderId="0" xfId="0" applyFont="1" applyAlignment="1">
      <alignment/>
    </xf>
    <xf numFmtId="164" fontId="10" fillId="0" borderId="0" xfId="0" applyNumberFormat="1" applyFont="1" applyFill="1" applyBorder="1" applyAlignment="1" applyProtection="1">
      <alignment horizontal="left"/>
      <protection/>
    </xf>
    <xf numFmtId="164" fontId="10" fillId="0" borderId="0" xfId="0" applyFont="1" applyFill="1" applyBorder="1" applyAlignment="1">
      <alignment horizontal="left"/>
    </xf>
    <xf numFmtId="164" fontId="10" fillId="0" borderId="0" xfId="0" applyFont="1" applyFill="1" applyBorder="1" applyAlignment="1">
      <alignment/>
    </xf>
    <xf numFmtId="37" fontId="10" fillId="0" borderId="0" xfId="0" applyNumberFormat="1" applyFont="1" applyFill="1" applyBorder="1" applyAlignment="1" applyProtection="1">
      <alignment/>
      <protection/>
    </xf>
    <xf numFmtId="164" fontId="12" fillId="0" borderId="0" xfId="0" applyFont="1" applyAlignment="1">
      <alignment/>
    </xf>
    <xf numFmtId="164" fontId="14" fillId="0" borderId="0" xfId="0" applyNumberFormat="1" applyFont="1" applyFill="1" applyAlignment="1" applyProtection="1">
      <alignment/>
      <protection/>
    </xf>
    <xf numFmtId="164" fontId="15" fillId="0" borderId="0" xfId="0" applyNumberFormat="1" applyFont="1" applyFill="1" applyAlignment="1" applyProtection="1">
      <alignment/>
      <protection/>
    </xf>
    <xf numFmtId="165" fontId="15" fillId="0" borderId="0" xfId="0" applyNumberFormat="1" applyFont="1" applyFill="1" applyAlignment="1" applyProtection="1">
      <alignment/>
      <protection/>
    </xf>
    <xf numFmtId="3" fontId="15" fillId="0" borderId="0" xfId="0" applyNumberFormat="1" applyFont="1" applyFill="1" applyAlignment="1" applyProtection="1">
      <alignment/>
      <protection/>
    </xf>
    <xf numFmtId="164" fontId="16" fillId="0" borderId="0" xfId="0" applyNumberFormat="1" applyFont="1" applyFill="1" applyAlignment="1" applyProtection="1">
      <alignment/>
      <protection/>
    </xf>
    <xf numFmtId="164" fontId="16" fillId="0" borderId="1" xfId="0" applyNumberFormat="1" applyFont="1" applyFill="1" applyBorder="1" applyAlignment="1" applyProtection="1">
      <alignment/>
      <protection/>
    </xf>
    <xf numFmtId="165" fontId="16" fillId="0" borderId="1" xfId="0" applyNumberFormat="1" applyFont="1" applyFill="1" applyBorder="1" applyAlignment="1" applyProtection="1">
      <alignment/>
      <protection/>
    </xf>
    <xf numFmtId="3" fontId="16" fillId="0" borderId="1" xfId="0" applyNumberFormat="1" applyFont="1" applyFill="1" applyBorder="1" applyAlignment="1" applyProtection="1">
      <alignment horizontal="right"/>
      <protection/>
    </xf>
    <xf numFmtId="164" fontId="16" fillId="0" borderId="0" xfId="0" applyNumberFormat="1" applyFont="1" applyFill="1" applyAlignment="1" applyProtection="1">
      <alignment/>
      <protection/>
    </xf>
    <xf numFmtId="3" fontId="16" fillId="0" borderId="0" xfId="0" applyNumberFormat="1" applyFont="1" applyFill="1" applyAlignment="1" applyProtection="1">
      <alignment horizontal="right"/>
      <protection/>
    </xf>
    <xf numFmtId="164" fontId="15" fillId="0" borderId="1" xfId="0" applyNumberFormat="1" applyFont="1" applyFill="1" applyBorder="1" applyAlignment="1" applyProtection="1">
      <alignment/>
      <protection/>
    </xf>
    <xf numFmtId="165" fontId="15" fillId="0" borderId="1" xfId="0" applyNumberFormat="1" applyFont="1" applyFill="1" applyBorder="1" applyAlignment="1" applyProtection="1">
      <alignment/>
      <protection/>
    </xf>
    <xf numFmtId="3" fontId="15" fillId="0" borderId="1" xfId="0" applyNumberFormat="1" applyFont="1" applyFill="1" applyBorder="1" applyAlignment="1" applyProtection="1">
      <alignment/>
      <protection/>
    </xf>
    <xf numFmtId="164" fontId="15" fillId="0" borderId="0" xfId="0" applyNumberFormat="1" applyFont="1" applyFill="1" applyAlignment="1" applyProtection="1">
      <alignment/>
      <protection/>
    </xf>
    <xf numFmtId="165" fontId="15" fillId="0" borderId="0" xfId="0" applyNumberFormat="1" applyFont="1" applyFill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5" fontId="16" fillId="0" borderId="0" xfId="0" applyNumberFormat="1" applyFont="1" applyFill="1" applyAlignment="1" applyProtection="1">
      <alignment/>
      <protection/>
    </xf>
    <xf numFmtId="168" fontId="16" fillId="0" borderId="0" xfId="21" applyNumberFormat="1" applyFont="1" applyFill="1" applyAlignment="1" applyProtection="1">
      <alignment/>
      <protection/>
    </xf>
    <xf numFmtId="3" fontId="16" fillId="0" borderId="0" xfId="0" applyNumberFormat="1" applyFont="1" applyFill="1" applyAlignment="1" applyProtection="1">
      <alignment/>
      <protection/>
    </xf>
    <xf numFmtId="3" fontId="15" fillId="0" borderId="0" xfId="0" applyNumberFormat="1" applyFont="1" applyFill="1" applyAlignment="1" applyProtection="1">
      <alignment/>
      <protection/>
    </xf>
    <xf numFmtId="164" fontId="4" fillId="0" borderId="0" xfId="0" applyFont="1" applyAlignment="1">
      <alignment/>
    </xf>
    <xf numFmtId="3" fontId="16" fillId="0" borderId="2" xfId="0" applyNumberFormat="1" applyFont="1" applyFill="1" applyBorder="1" applyAlignment="1" applyProtection="1">
      <alignment horizontal="right"/>
      <protection/>
    </xf>
    <xf numFmtId="164" fontId="4" fillId="0" borderId="2" xfId="0" applyFont="1" applyBorder="1" applyAlignment="1">
      <alignment/>
    </xf>
    <xf numFmtId="164" fontId="15" fillId="0" borderId="0" xfId="0" applyNumberFormat="1" applyFont="1" applyFill="1" applyBorder="1" applyAlignment="1" applyProtection="1">
      <alignment/>
      <protection/>
    </xf>
    <xf numFmtId="3" fontId="15" fillId="0" borderId="0" xfId="0" applyNumberFormat="1" applyFont="1" applyFill="1" applyBorder="1" applyAlignment="1" applyProtection="1">
      <alignment/>
      <protection/>
    </xf>
    <xf numFmtId="165" fontId="15" fillId="0" borderId="0" xfId="0" applyNumberFormat="1" applyFont="1" applyFill="1" applyBorder="1" applyAlignment="1" applyProtection="1">
      <alignment/>
      <protection/>
    </xf>
    <xf numFmtId="164" fontId="15" fillId="0" borderId="2" xfId="0" applyNumberFormat="1" applyFont="1" applyFill="1" applyBorder="1" applyAlignment="1" applyProtection="1">
      <alignment/>
      <protection/>
    </xf>
    <xf numFmtId="3" fontId="15" fillId="0" borderId="2" xfId="0" applyNumberFormat="1" applyFont="1" applyFill="1" applyBorder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Border="1" applyAlignment="1">
      <alignment/>
    </xf>
    <xf numFmtId="3" fontId="15" fillId="0" borderId="0" xfId="0" applyNumberFormat="1" applyFont="1" applyFill="1" applyBorder="1" applyAlignment="1" applyProtection="1">
      <alignment/>
      <protection/>
    </xf>
    <xf numFmtId="164" fontId="16" fillId="0" borderId="0" xfId="0" applyNumberFormat="1" applyFont="1" applyFill="1" applyBorder="1" applyAlignment="1" applyProtection="1">
      <alignment/>
      <protection/>
    </xf>
    <xf numFmtId="164" fontId="14" fillId="0" borderId="0" xfId="0" applyNumberFormat="1" applyFont="1" applyFill="1" applyBorder="1" applyAlignment="1" applyProtection="1">
      <alignment/>
      <protection/>
    </xf>
    <xf numFmtId="3" fontId="15" fillId="0" borderId="2" xfId="0" applyNumberFormat="1" applyFont="1" applyFill="1" applyBorder="1" applyAlignment="1" applyProtection="1">
      <alignment/>
      <protection/>
    </xf>
    <xf numFmtId="164" fontId="0" fillId="0" borderId="0" xfId="0" applyFont="1" applyAlignment="1">
      <alignment/>
    </xf>
    <xf numFmtId="164" fontId="7" fillId="0" borderId="0" xfId="0" applyNumberFormat="1" applyFont="1" applyFill="1" applyAlignment="1" applyProtection="1">
      <alignment/>
      <protection/>
    </xf>
    <xf numFmtId="1" fontId="16" fillId="0" borderId="2" xfId="0" applyNumberFormat="1" applyFont="1" applyFill="1" applyBorder="1" applyAlignment="1" applyProtection="1">
      <alignment horizontal="right"/>
      <protection/>
    </xf>
    <xf numFmtId="164" fontId="4" fillId="0" borderId="0" xfId="0" applyFont="1" applyFill="1" applyBorder="1" applyAlignment="1">
      <alignment/>
    </xf>
    <xf numFmtId="164" fontId="16" fillId="0" borderId="0" xfId="0" applyNumberFormat="1" applyFont="1" applyFill="1" applyAlignment="1" applyProtection="1">
      <alignment horizontal="right"/>
      <protection/>
    </xf>
    <xf numFmtId="164" fontId="16" fillId="0" borderId="1" xfId="0" applyNumberFormat="1" applyFont="1" applyFill="1" applyBorder="1" applyAlignment="1" applyProtection="1">
      <alignment horizontal="right"/>
      <protection/>
    </xf>
    <xf numFmtId="164" fontId="16" fillId="0" borderId="2" xfId="0" applyNumberFormat="1" applyFont="1" applyFill="1" applyBorder="1" applyAlignment="1" applyProtection="1">
      <alignment horizontal="right"/>
      <protection/>
    </xf>
    <xf numFmtId="1" fontId="16" fillId="0" borderId="0" xfId="0" applyNumberFormat="1" applyFont="1" applyFill="1" applyAlignment="1" applyProtection="1">
      <alignment horizontal="right"/>
      <protection/>
    </xf>
    <xf numFmtId="1" fontId="16" fillId="0" borderId="0" xfId="0" applyNumberFormat="1" applyFont="1" applyFill="1" applyBorder="1" applyAlignment="1" applyProtection="1">
      <alignment horizontal="right"/>
      <protection/>
    </xf>
    <xf numFmtId="3" fontId="15" fillId="0" borderId="0" xfId="0" applyNumberFormat="1" applyFont="1" applyFill="1" applyAlignment="1" applyProtection="1">
      <alignment horizontal="right"/>
      <protection/>
    </xf>
    <xf numFmtId="3" fontId="15" fillId="0" borderId="0" xfId="0" applyNumberFormat="1" applyFont="1" applyFill="1" applyBorder="1" applyAlignment="1" applyProtection="1">
      <alignment horizontal="right"/>
      <protection/>
    </xf>
    <xf numFmtId="3" fontId="4" fillId="0" borderId="0" xfId="15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0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64" fontId="4" fillId="0" borderId="0" xfId="0" applyFont="1" applyBorder="1" applyAlignment="1">
      <alignment horizontal="justify"/>
    </xf>
    <xf numFmtId="168" fontId="4" fillId="0" borderId="0" xfId="0" applyNumberFormat="1" applyFont="1" applyBorder="1" applyAlignment="1">
      <alignment horizontal="right"/>
    </xf>
    <xf numFmtId="164" fontId="1" fillId="0" borderId="3" xfId="0" applyFont="1" applyBorder="1" applyAlignment="1">
      <alignment/>
    </xf>
    <xf numFmtId="164" fontId="1" fillId="0" borderId="3" xfId="0" applyFont="1" applyBorder="1" applyAlignment="1">
      <alignment horizontal="right" wrapText="1"/>
    </xf>
    <xf numFmtId="164" fontId="1" fillId="0" borderId="3" xfId="0" applyFont="1" applyBorder="1" applyAlignment="1">
      <alignment horizontal="justify"/>
    </xf>
    <xf numFmtId="3" fontId="1" fillId="0" borderId="3" xfId="0" applyNumberFormat="1" applyFont="1" applyBorder="1" applyAlignment="1">
      <alignment horizontal="right"/>
    </xf>
    <xf numFmtId="168" fontId="1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/>
    </xf>
    <xf numFmtId="164" fontId="1" fillId="0" borderId="0" xfId="0" applyFont="1" applyFill="1" applyBorder="1" applyAlignment="1">
      <alignment/>
    </xf>
    <xf numFmtId="3" fontId="16" fillId="0" borderId="0" xfId="21" applyNumberFormat="1" applyFont="1" applyFill="1" applyAlignment="1" applyProtection="1">
      <alignment/>
      <protection/>
    </xf>
    <xf numFmtId="3" fontId="15" fillId="0" borderId="0" xfId="21" applyNumberFormat="1" applyFont="1" applyFill="1" applyAlignment="1" applyProtection="1">
      <alignment/>
      <protection/>
    </xf>
    <xf numFmtId="164" fontId="1" fillId="0" borderId="0" xfId="0" applyFont="1" applyAlignment="1">
      <alignment/>
    </xf>
    <xf numFmtId="164" fontId="1" fillId="0" borderId="3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Relationship Id="rId8" Type="http://schemas.openxmlformats.org/officeDocument/2006/relationships/image" Target="../media/image1.emf" /><Relationship Id="rId9" Type="http://schemas.openxmlformats.org/officeDocument/2006/relationships/image" Target="../media/image4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pEst2010SouthCamb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cts"/>
      <sheetName val="South Cambs by parish and 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tabSelected="1" workbookViewId="0" topLeftCell="A1">
      <selection activeCell="B19" sqref="B19"/>
    </sheetView>
  </sheetViews>
  <sheetFormatPr defaultColWidth="9.00390625" defaultRowHeight="12.75"/>
  <cols>
    <col min="1" max="1" width="17.50390625" style="32" customWidth="1"/>
    <col min="2" max="3" width="10.00390625" style="32" customWidth="1"/>
    <col min="4" max="4" width="10.625" style="32" bestFit="1" customWidth="1"/>
    <col min="5" max="16384" width="9.00390625" style="32" customWidth="1"/>
  </cols>
  <sheetData>
    <row r="2" ht="12.75">
      <c r="A2" s="72" t="s">
        <v>76</v>
      </c>
    </row>
    <row r="4" spans="1:5" ht="25.5">
      <c r="A4" s="63" t="s">
        <v>69</v>
      </c>
      <c r="B4" s="64" t="s">
        <v>70</v>
      </c>
      <c r="C4" s="64" t="s">
        <v>74</v>
      </c>
      <c r="D4" s="64" t="s">
        <v>75</v>
      </c>
      <c r="E4" s="73" t="s">
        <v>72</v>
      </c>
    </row>
    <row r="5" spans="1:6" ht="12.75">
      <c r="A5" s="61" t="s">
        <v>4</v>
      </c>
      <c r="B5" s="58">
        <v>109900</v>
      </c>
      <c r="C5" s="58">
        <v>119800</v>
      </c>
      <c r="D5" s="62">
        <f aca="true" t="shared" si="0" ref="D5:D10">E5/B5</f>
        <v>0.09008189262966333</v>
      </c>
      <c r="E5" s="40">
        <f aca="true" t="shared" si="1" ref="E5:E10">C5-B5</f>
        <v>9900</v>
      </c>
      <c r="F5" s="60"/>
    </row>
    <row r="6" spans="1:6" ht="12.75">
      <c r="A6" s="61" t="s">
        <v>62</v>
      </c>
      <c r="B6" s="58">
        <v>70900</v>
      </c>
      <c r="C6" s="58">
        <v>80900</v>
      </c>
      <c r="D6" s="62">
        <f t="shared" si="0"/>
        <v>0.14104372355430184</v>
      </c>
      <c r="E6" s="40">
        <f t="shared" si="1"/>
        <v>10000</v>
      </c>
      <c r="F6" s="60"/>
    </row>
    <row r="7" spans="1:6" ht="12.75">
      <c r="A7" s="61" t="s">
        <v>63</v>
      </c>
      <c r="B7" s="58">
        <v>83700</v>
      </c>
      <c r="C7" s="58">
        <v>94200</v>
      </c>
      <c r="D7" s="62">
        <f t="shared" si="0"/>
        <v>0.12544802867383512</v>
      </c>
      <c r="E7" s="40">
        <f t="shared" si="1"/>
        <v>10500</v>
      </c>
      <c r="F7" s="60"/>
    </row>
    <row r="8" spans="1:6" ht="12.75">
      <c r="A8" s="61" t="s">
        <v>64</v>
      </c>
      <c r="B8" s="58">
        <v>157200</v>
      </c>
      <c r="C8" s="58">
        <v>165300</v>
      </c>
      <c r="D8" s="62">
        <f t="shared" si="0"/>
        <v>0.05152671755725191</v>
      </c>
      <c r="E8" s="40">
        <f t="shared" si="1"/>
        <v>8100</v>
      </c>
      <c r="F8" s="60"/>
    </row>
    <row r="9" spans="1:6" ht="12.75">
      <c r="A9" s="61" t="s">
        <v>65</v>
      </c>
      <c r="B9" s="58">
        <v>130500</v>
      </c>
      <c r="C9" s="58">
        <v>145200</v>
      </c>
      <c r="D9" s="62">
        <f t="shared" si="0"/>
        <v>0.11264367816091954</v>
      </c>
      <c r="E9" s="40">
        <f t="shared" si="1"/>
        <v>14700</v>
      </c>
      <c r="F9" s="60"/>
    </row>
    <row r="10" spans="1:6" ht="12.75">
      <c r="A10" s="65" t="s">
        <v>71</v>
      </c>
      <c r="B10" s="66">
        <v>552200</v>
      </c>
      <c r="C10" s="66">
        <v>605400</v>
      </c>
      <c r="D10" s="67">
        <f t="shared" si="0"/>
        <v>0.09634190510684534</v>
      </c>
      <c r="E10" s="68">
        <f t="shared" si="1"/>
        <v>53200</v>
      </c>
      <c r="F10" s="59"/>
    </row>
    <row r="12" ht="12.75">
      <c r="A12" s="32" t="s">
        <v>77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M91"/>
  <sheetViews>
    <sheetView zoomScale="85" zoomScaleNormal="85" workbookViewId="0" topLeftCell="A1">
      <selection activeCell="B25" sqref="B25"/>
    </sheetView>
  </sheetViews>
  <sheetFormatPr defaultColWidth="9.625" defaultRowHeight="12.75"/>
  <cols>
    <col min="1" max="1" width="29.75390625" style="41" customWidth="1"/>
    <col min="2" max="2" width="14.125" style="41" customWidth="1"/>
    <col min="3" max="3" width="9.75390625" style="40" customWidth="1"/>
    <col min="4" max="4" width="8.50390625" style="32" bestFit="1" customWidth="1"/>
    <col min="5" max="5" width="8.50390625" style="32" customWidth="1"/>
    <col min="6" max="7" width="13.375" style="6" customWidth="1"/>
  </cols>
  <sheetData>
    <row r="1" spans="1:7" s="46" customFormat="1" ht="13.5" customHeight="1">
      <c r="A1" s="13"/>
      <c r="B1" s="13"/>
      <c r="C1" s="13"/>
      <c r="D1" s="14"/>
      <c r="E1" s="13"/>
      <c r="F1" s="15"/>
      <c r="G1" s="6"/>
    </row>
    <row r="2" spans="1:7" s="46" customFormat="1" ht="13.5" customHeight="1">
      <c r="A2" s="13"/>
      <c r="B2" s="13"/>
      <c r="C2" s="13"/>
      <c r="D2" s="14"/>
      <c r="E2" s="13"/>
      <c r="F2" s="15"/>
      <c r="G2" s="6"/>
    </row>
    <row r="3" spans="1:7" s="46" customFormat="1" ht="13.5" customHeight="1">
      <c r="A3" s="16" t="s">
        <v>6</v>
      </c>
      <c r="B3" s="20"/>
      <c r="C3" s="20"/>
      <c r="D3" s="28"/>
      <c r="E3" s="20"/>
      <c r="F3" s="30"/>
      <c r="G3" s="6"/>
    </row>
    <row r="4" spans="1:7" s="46" customFormat="1" ht="13.5" customHeight="1">
      <c r="A4" s="13"/>
      <c r="B4" s="13"/>
      <c r="C4" s="13"/>
      <c r="D4" s="14"/>
      <c r="E4" s="13"/>
      <c r="F4" s="15"/>
      <c r="G4" s="6"/>
    </row>
    <row r="5" spans="1:7" s="46" customFormat="1" ht="13.5" customHeight="1">
      <c r="A5" s="17"/>
      <c r="B5" s="17"/>
      <c r="C5" s="17"/>
      <c r="D5" s="18"/>
      <c r="E5" s="51" t="s">
        <v>0</v>
      </c>
      <c r="F5" s="19" t="s">
        <v>1</v>
      </c>
      <c r="G5" s="6"/>
    </row>
    <row r="6" spans="1:7" s="46" customFormat="1" ht="13.5" customHeight="1">
      <c r="A6" s="16" t="s">
        <v>7</v>
      </c>
      <c r="B6" s="53">
        <v>1991</v>
      </c>
      <c r="C6" s="53">
        <v>2001</v>
      </c>
      <c r="D6" s="53">
        <v>2010</v>
      </c>
      <c r="E6" s="50" t="s">
        <v>73</v>
      </c>
      <c r="F6" s="21" t="s">
        <v>2</v>
      </c>
      <c r="G6" s="6"/>
    </row>
    <row r="7" spans="1:7" s="46" customFormat="1" ht="13.5" customHeight="1">
      <c r="A7" s="22"/>
      <c r="B7" s="22"/>
      <c r="C7" s="22"/>
      <c r="D7" s="23"/>
      <c r="E7" s="22"/>
      <c r="F7" s="24"/>
      <c r="G7" s="6"/>
    </row>
    <row r="8" spans="1:7" s="46" customFormat="1" ht="13.5" customHeight="1">
      <c r="A8" s="25" t="s">
        <v>8</v>
      </c>
      <c r="B8" s="55">
        <v>510</v>
      </c>
      <c r="C8" s="56">
        <v>570</v>
      </c>
      <c r="D8" s="37">
        <v>610</v>
      </c>
      <c r="E8" s="29">
        <f aca="true" t="shared" si="0" ref="E8:E42">SUM((D8-C8)/C8)</f>
        <v>0.07017543859649122</v>
      </c>
      <c r="F8" s="15">
        <v>903.196</v>
      </c>
      <c r="G8" s="7"/>
    </row>
    <row r="9" spans="1:7" s="46" customFormat="1" ht="13.5" customHeight="1">
      <c r="A9" s="25" t="s">
        <v>9</v>
      </c>
      <c r="B9" s="55">
        <v>1770</v>
      </c>
      <c r="C9" s="56">
        <v>1920</v>
      </c>
      <c r="D9" s="37">
        <v>2110</v>
      </c>
      <c r="E9" s="29">
        <f t="shared" si="0"/>
        <v>0.09895833333333333</v>
      </c>
      <c r="F9" s="15">
        <v>1154.7</v>
      </c>
      <c r="G9" s="8"/>
    </row>
    <row r="10" spans="1:7" s="46" customFormat="1" ht="13.5" customHeight="1">
      <c r="A10" s="25" t="s">
        <v>10</v>
      </c>
      <c r="B10" s="55">
        <v>380</v>
      </c>
      <c r="C10" s="56">
        <v>370</v>
      </c>
      <c r="D10" s="37">
        <v>370</v>
      </c>
      <c r="E10" s="29">
        <f t="shared" si="0"/>
        <v>0</v>
      </c>
      <c r="F10" s="15">
        <v>527.215</v>
      </c>
      <c r="G10" s="8"/>
    </row>
    <row r="11" spans="1:7" s="46" customFormat="1" ht="13.5" customHeight="1">
      <c r="A11" s="25" t="s">
        <v>11</v>
      </c>
      <c r="B11" s="55">
        <v>320</v>
      </c>
      <c r="C11" s="56">
        <v>370</v>
      </c>
      <c r="D11" s="37">
        <v>360</v>
      </c>
      <c r="E11" s="29">
        <f t="shared" si="0"/>
        <v>-0.02702702702702703</v>
      </c>
      <c r="F11" s="15">
        <v>919.423</v>
      </c>
      <c r="G11" s="8"/>
    </row>
    <row r="12" spans="1:7" s="46" customFormat="1" ht="13.5" customHeight="1">
      <c r="A12" s="25" t="s">
        <v>12</v>
      </c>
      <c r="B12" s="55">
        <v>4660</v>
      </c>
      <c r="C12" s="56">
        <v>5650</v>
      </c>
      <c r="D12" s="37">
        <v>6120</v>
      </c>
      <c r="E12" s="29">
        <f t="shared" si="0"/>
        <v>0.0831858407079646</v>
      </c>
      <c r="F12" s="15">
        <v>2563.2</v>
      </c>
      <c r="G12" s="8"/>
    </row>
    <row r="13" spans="1:7" s="46" customFormat="1" ht="13.5" customHeight="1">
      <c r="A13" s="25" t="s">
        <v>44</v>
      </c>
      <c r="B13" s="55">
        <v>1720</v>
      </c>
      <c r="C13" s="56">
        <v>1850</v>
      </c>
      <c r="D13" s="37">
        <v>2010</v>
      </c>
      <c r="E13" s="29">
        <f t="shared" si="0"/>
        <v>0.08648648648648649</v>
      </c>
      <c r="F13" s="15">
        <v>1035.26</v>
      </c>
      <c r="G13" s="8"/>
    </row>
    <row r="14" spans="1:7" s="46" customFormat="1" ht="13.5" customHeight="1">
      <c r="A14" s="25" t="s">
        <v>13</v>
      </c>
      <c r="B14" s="55">
        <v>400</v>
      </c>
      <c r="C14" s="56">
        <v>510</v>
      </c>
      <c r="D14" s="37">
        <v>550</v>
      </c>
      <c r="E14" s="29">
        <f t="shared" si="0"/>
        <v>0.0784313725490196</v>
      </c>
      <c r="F14" s="15">
        <v>1739.35</v>
      </c>
      <c r="G14" s="8"/>
    </row>
    <row r="15" spans="1:7" s="46" customFormat="1" ht="13.5" customHeight="1">
      <c r="A15" s="25" t="s">
        <v>14</v>
      </c>
      <c r="B15" s="55">
        <v>380</v>
      </c>
      <c r="C15" s="56">
        <v>410</v>
      </c>
      <c r="D15" s="37">
        <v>390</v>
      </c>
      <c r="E15" s="29">
        <f t="shared" si="0"/>
        <v>-0.04878048780487805</v>
      </c>
      <c r="F15" s="15">
        <v>1289.99</v>
      </c>
      <c r="G15" s="8"/>
    </row>
    <row r="16" spans="1:7" s="46" customFormat="1" ht="13.5" customHeight="1">
      <c r="A16" s="25" t="s">
        <v>15</v>
      </c>
      <c r="B16" s="55">
        <v>2210</v>
      </c>
      <c r="C16" s="56">
        <v>2330</v>
      </c>
      <c r="D16" s="37">
        <v>2550</v>
      </c>
      <c r="E16" s="29">
        <f t="shared" si="0"/>
        <v>0.0944206008583691</v>
      </c>
      <c r="F16" s="15">
        <v>4457.3</v>
      </c>
      <c r="G16" s="8"/>
    </row>
    <row r="17" spans="1:7" s="46" customFormat="1" ht="13.5" customHeight="1">
      <c r="A17" s="25" t="s">
        <v>16</v>
      </c>
      <c r="B17" s="55">
        <v>620</v>
      </c>
      <c r="C17" s="56">
        <v>700</v>
      </c>
      <c r="D17" s="37">
        <v>720</v>
      </c>
      <c r="E17" s="29">
        <f t="shared" si="0"/>
        <v>0.02857142857142857</v>
      </c>
      <c r="F17" s="15">
        <v>1370.13</v>
      </c>
      <c r="G17" s="8"/>
    </row>
    <row r="18" spans="1:7" s="46" customFormat="1" ht="13.5" customHeight="1">
      <c r="A18" s="25" t="s">
        <v>17</v>
      </c>
      <c r="B18" s="55">
        <v>11730</v>
      </c>
      <c r="C18" s="56">
        <v>14630</v>
      </c>
      <c r="D18" s="37">
        <v>18820</v>
      </c>
      <c r="E18" s="29">
        <f t="shared" si="0"/>
        <v>0.2863978127136022</v>
      </c>
      <c r="F18" s="15">
        <v>5921.14</v>
      </c>
      <c r="G18" s="8"/>
    </row>
    <row r="19" spans="1:7" s="46" customFormat="1" ht="13.5" customHeight="1">
      <c r="A19" s="25" t="s">
        <v>18</v>
      </c>
      <c r="B19" s="55">
        <v>2220</v>
      </c>
      <c r="C19" s="56">
        <v>2540</v>
      </c>
      <c r="D19" s="37">
        <v>2770</v>
      </c>
      <c r="E19" s="29">
        <f t="shared" si="0"/>
        <v>0.09055118110236221</v>
      </c>
      <c r="F19" s="15">
        <v>1670.9</v>
      </c>
      <c r="G19" s="8"/>
    </row>
    <row r="20" spans="1:7" s="46" customFormat="1" ht="13.5" customHeight="1">
      <c r="A20" s="25" t="s">
        <v>19</v>
      </c>
      <c r="B20" s="55">
        <v>2770</v>
      </c>
      <c r="C20" s="56">
        <v>3130</v>
      </c>
      <c r="D20" s="37">
        <v>3450</v>
      </c>
      <c r="E20" s="29">
        <f t="shared" si="0"/>
        <v>0.10223642172523961</v>
      </c>
      <c r="F20" s="15">
        <v>3605.25</v>
      </c>
      <c r="G20" s="8"/>
    </row>
    <row r="21" spans="1:7" s="46" customFormat="1" ht="13.5" customHeight="1">
      <c r="A21" s="25" t="s">
        <v>47</v>
      </c>
      <c r="B21" s="55">
        <v>1960</v>
      </c>
      <c r="C21" s="56">
        <v>2270</v>
      </c>
      <c r="D21" s="37">
        <v>2400</v>
      </c>
      <c r="E21" s="29">
        <f t="shared" si="0"/>
        <v>0.05726872246696035</v>
      </c>
      <c r="F21" s="15">
        <v>2117.11</v>
      </c>
      <c r="G21" s="8"/>
    </row>
    <row r="22" spans="1:7" s="46" customFormat="1" ht="13.5" customHeight="1">
      <c r="A22" s="25" t="s">
        <v>20</v>
      </c>
      <c r="B22" s="55">
        <v>290</v>
      </c>
      <c r="C22" s="56">
        <v>350</v>
      </c>
      <c r="D22" s="37">
        <v>370</v>
      </c>
      <c r="E22" s="29">
        <f t="shared" si="0"/>
        <v>0.05714285714285714</v>
      </c>
      <c r="F22" s="15">
        <v>580.061</v>
      </c>
      <c r="G22" s="8"/>
    </row>
    <row r="23" spans="1:7" s="46" customFormat="1" ht="13.5" customHeight="1">
      <c r="A23" s="25" t="s">
        <v>48</v>
      </c>
      <c r="B23" s="55">
        <v>330</v>
      </c>
      <c r="C23" s="56">
        <v>360</v>
      </c>
      <c r="D23" s="37">
        <v>370</v>
      </c>
      <c r="E23" s="29">
        <f t="shared" si="0"/>
        <v>0.027777777777777776</v>
      </c>
      <c r="F23" s="15">
        <v>1265.44</v>
      </c>
      <c r="G23" s="8"/>
    </row>
    <row r="24" spans="1:7" s="46" customFormat="1" ht="13.5" customHeight="1">
      <c r="A24" s="25" t="s">
        <v>21</v>
      </c>
      <c r="B24" s="55">
        <v>6460</v>
      </c>
      <c r="C24" s="56">
        <v>7280</v>
      </c>
      <c r="D24" s="37">
        <v>8380</v>
      </c>
      <c r="E24" s="29">
        <f t="shared" si="0"/>
        <v>0.1510989010989011</v>
      </c>
      <c r="F24" s="15">
        <v>7400.44</v>
      </c>
      <c r="G24" s="8"/>
    </row>
    <row r="25" spans="1:7" s="46" customFormat="1" ht="13.5" customHeight="1">
      <c r="A25" s="25" t="s">
        <v>22</v>
      </c>
      <c r="B25" s="55">
        <v>840</v>
      </c>
      <c r="C25" s="56">
        <v>860</v>
      </c>
      <c r="D25" s="37">
        <v>890</v>
      </c>
      <c r="E25" s="29">
        <f t="shared" si="0"/>
        <v>0.03488372093023256</v>
      </c>
      <c r="F25" s="15">
        <v>1268.88</v>
      </c>
      <c r="G25" s="8"/>
    </row>
    <row r="26" spans="1:7" s="46" customFormat="1" ht="13.5" customHeight="1">
      <c r="A26" s="25" t="s">
        <v>23</v>
      </c>
      <c r="B26" s="55">
        <v>640</v>
      </c>
      <c r="C26" s="56">
        <v>890</v>
      </c>
      <c r="D26" s="37">
        <v>900</v>
      </c>
      <c r="E26" s="29">
        <f t="shared" si="0"/>
        <v>0.011235955056179775</v>
      </c>
      <c r="F26" s="15">
        <v>744.059</v>
      </c>
      <c r="G26" s="8"/>
    </row>
    <row r="27" spans="1:7" s="46" customFormat="1" ht="13.5" customHeight="1">
      <c r="A27" s="25" t="s">
        <v>24</v>
      </c>
      <c r="B27" s="55">
        <v>300</v>
      </c>
      <c r="C27" s="56">
        <v>350</v>
      </c>
      <c r="D27" s="37">
        <v>360</v>
      </c>
      <c r="E27" s="29">
        <f t="shared" si="0"/>
        <v>0.02857142857142857</v>
      </c>
      <c r="F27" s="15">
        <v>459.336</v>
      </c>
      <c r="G27" s="8"/>
    </row>
    <row r="28" spans="1:7" s="46" customFormat="1" ht="13.5" customHeight="1">
      <c r="A28" s="25" t="s">
        <v>25</v>
      </c>
      <c r="B28" s="55">
        <v>170</v>
      </c>
      <c r="C28" s="56">
        <v>220</v>
      </c>
      <c r="D28" s="37">
        <v>230</v>
      </c>
      <c r="E28" s="29">
        <f t="shared" si="0"/>
        <v>0.045454545454545456</v>
      </c>
      <c r="F28" s="15">
        <v>805.596</v>
      </c>
      <c r="G28" s="8"/>
    </row>
    <row r="29" spans="1:7" s="46" customFormat="1" ht="13.5" customHeight="1">
      <c r="A29" s="25" t="s">
        <v>26</v>
      </c>
      <c r="B29" s="55">
        <v>7770</v>
      </c>
      <c r="C29" s="56">
        <v>8820</v>
      </c>
      <c r="D29" s="37">
        <v>10550</v>
      </c>
      <c r="E29" s="29">
        <f t="shared" si="0"/>
        <v>0.1961451247165533</v>
      </c>
      <c r="F29" s="15">
        <v>5265.22</v>
      </c>
      <c r="G29" s="8"/>
    </row>
    <row r="30" spans="1:7" s="46" customFormat="1" ht="13.5" customHeight="1">
      <c r="A30" s="25" t="s">
        <v>27</v>
      </c>
      <c r="B30" s="55">
        <v>540</v>
      </c>
      <c r="C30" s="56">
        <v>670</v>
      </c>
      <c r="D30" s="37">
        <v>760</v>
      </c>
      <c r="E30" s="29">
        <f t="shared" si="0"/>
        <v>0.13432835820895522</v>
      </c>
      <c r="F30" s="15">
        <v>1170.34</v>
      </c>
      <c r="G30" s="8"/>
    </row>
    <row r="31" spans="1:7" s="46" customFormat="1" ht="13.5" customHeight="1">
      <c r="A31" s="25" t="s">
        <v>28</v>
      </c>
      <c r="B31" s="55">
        <v>1480</v>
      </c>
      <c r="C31" s="56">
        <v>1630</v>
      </c>
      <c r="D31" s="37">
        <v>1720</v>
      </c>
      <c r="E31" s="29">
        <f t="shared" si="0"/>
        <v>0.05521472392638037</v>
      </c>
      <c r="F31" s="15">
        <v>1629.07</v>
      </c>
      <c r="G31" s="8"/>
    </row>
    <row r="32" spans="1:7" s="46" customFormat="1" ht="13.5" customHeight="1">
      <c r="A32" s="25" t="s">
        <v>29</v>
      </c>
      <c r="B32" s="55">
        <v>3090</v>
      </c>
      <c r="C32" s="56">
        <v>3260</v>
      </c>
      <c r="D32" s="37">
        <v>3750</v>
      </c>
      <c r="E32" s="29">
        <f t="shared" si="0"/>
        <v>0.15030674846625766</v>
      </c>
      <c r="F32" s="15">
        <v>2858.2</v>
      </c>
      <c r="G32" s="8"/>
    </row>
    <row r="33" spans="1:7" s="46" customFormat="1" ht="13.5" customHeight="1">
      <c r="A33" s="25" t="s">
        <v>49</v>
      </c>
      <c r="B33" s="55">
        <v>770</v>
      </c>
      <c r="C33" s="56">
        <v>830</v>
      </c>
      <c r="D33" s="37">
        <v>840</v>
      </c>
      <c r="E33" s="29">
        <f t="shared" si="0"/>
        <v>0.012048192771084338</v>
      </c>
      <c r="F33" s="15">
        <v>1663.45</v>
      </c>
      <c r="G33" s="8"/>
    </row>
    <row r="34" spans="1:247" s="46" customFormat="1" ht="13.5" customHeight="1">
      <c r="A34" s="25" t="s">
        <v>30</v>
      </c>
      <c r="B34" s="55">
        <v>770</v>
      </c>
      <c r="C34" s="56">
        <v>740</v>
      </c>
      <c r="D34" s="37">
        <v>740</v>
      </c>
      <c r="E34" s="29">
        <f t="shared" si="0"/>
        <v>0</v>
      </c>
      <c r="F34" s="15">
        <v>1979.6</v>
      </c>
      <c r="G34" s="8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</row>
    <row r="35" spans="1:247" s="46" customFormat="1" ht="13.5" customHeight="1">
      <c r="A35" s="25" t="s">
        <v>31</v>
      </c>
      <c r="B35" s="55">
        <v>470</v>
      </c>
      <c r="C35" s="56">
        <v>670</v>
      </c>
      <c r="D35" s="37">
        <v>680</v>
      </c>
      <c r="E35" s="29">
        <f t="shared" si="0"/>
        <v>0.014925373134328358</v>
      </c>
      <c r="F35" s="15">
        <v>543.312</v>
      </c>
      <c r="G35" s="8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</row>
    <row r="36" spans="1:247" s="46" customFormat="1" ht="13.5" customHeight="1">
      <c r="A36" s="25" t="s">
        <v>32</v>
      </c>
      <c r="B36" s="55">
        <v>190</v>
      </c>
      <c r="C36" s="56">
        <v>150</v>
      </c>
      <c r="D36" s="37">
        <v>180</v>
      </c>
      <c r="E36" s="29">
        <f t="shared" si="0"/>
        <v>0.2</v>
      </c>
      <c r="F36" s="15">
        <v>554.002</v>
      </c>
      <c r="G36" s="8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</row>
    <row r="37" spans="1:247" s="46" customFormat="1" ht="13.5" customHeight="1">
      <c r="A37" s="25" t="s">
        <v>50</v>
      </c>
      <c r="B37" s="55">
        <v>120</v>
      </c>
      <c r="C37" s="56">
        <v>150</v>
      </c>
      <c r="D37" s="37">
        <v>170</v>
      </c>
      <c r="E37" s="29">
        <f t="shared" si="0"/>
        <v>0.13333333333333333</v>
      </c>
      <c r="F37" s="15">
        <v>464.235</v>
      </c>
      <c r="G37" s="8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</row>
    <row r="38" spans="1:247" s="46" customFormat="1" ht="13.5" customHeight="1">
      <c r="A38" s="25" t="s">
        <v>33</v>
      </c>
      <c r="B38" s="55">
        <v>700</v>
      </c>
      <c r="C38" s="56">
        <v>810</v>
      </c>
      <c r="D38" s="37">
        <v>900</v>
      </c>
      <c r="E38" s="29">
        <f t="shared" si="0"/>
        <v>0.1111111111111111</v>
      </c>
      <c r="F38" s="15">
        <v>1601.08</v>
      </c>
      <c r="G38" s="8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</row>
    <row r="39" spans="1:247" s="46" customFormat="1" ht="13.5" customHeight="1">
      <c r="A39" s="25" t="s">
        <v>34</v>
      </c>
      <c r="B39" s="55">
        <v>1050</v>
      </c>
      <c r="C39" s="56">
        <v>1190</v>
      </c>
      <c r="D39" s="37">
        <v>1320</v>
      </c>
      <c r="E39" s="29">
        <f t="shared" si="0"/>
        <v>0.1092436974789916</v>
      </c>
      <c r="F39" s="15">
        <v>1715.75</v>
      </c>
      <c r="G39" s="8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</row>
    <row r="40" spans="1:247" s="46" customFormat="1" ht="13.5" customHeight="1">
      <c r="A40" s="25" t="s">
        <v>35</v>
      </c>
      <c r="B40" s="55">
        <v>400</v>
      </c>
      <c r="C40" s="56">
        <v>420</v>
      </c>
      <c r="D40" s="37">
        <v>460</v>
      </c>
      <c r="E40" s="29">
        <f t="shared" si="0"/>
        <v>0.09523809523809523</v>
      </c>
      <c r="F40" s="15">
        <v>1061.33</v>
      </c>
      <c r="G40" s="8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</row>
    <row r="41" spans="1:247" s="46" customFormat="1" ht="13.5" customHeight="1">
      <c r="A41" s="25" t="s">
        <v>36</v>
      </c>
      <c r="B41" s="55">
        <v>1440</v>
      </c>
      <c r="C41" s="56">
        <v>2270</v>
      </c>
      <c r="D41" s="37">
        <v>2330</v>
      </c>
      <c r="E41" s="29">
        <f t="shared" si="0"/>
        <v>0.02643171806167401</v>
      </c>
      <c r="F41" s="15">
        <v>938.715</v>
      </c>
      <c r="G41" s="8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</row>
    <row r="42" spans="1:247" s="46" customFormat="1" ht="13.5" customHeight="1">
      <c r="A42" s="25" t="s">
        <v>37</v>
      </c>
      <c r="B42" s="55">
        <v>1720</v>
      </c>
      <c r="C42" s="56">
        <v>1730</v>
      </c>
      <c r="D42" s="37">
        <v>1770</v>
      </c>
      <c r="E42" s="29">
        <f t="shared" si="0"/>
        <v>0.023121387283236993</v>
      </c>
      <c r="F42" s="15">
        <v>1929.34</v>
      </c>
      <c r="G42" s="49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</row>
    <row r="43" spans="1:247" s="46" customFormat="1" ht="13.5" customHeight="1">
      <c r="A43" s="13"/>
      <c r="B43" s="14"/>
      <c r="C43" s="37"/>
      <c r="D43" s="27"/>
      <c r="E43" s="29"/>
      <c r="F43" s="15"/>
      <c r="G43" s="49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</row>
    <row r="44" spans="1:247" s="46" customFormat="1" ht="13.5" customHeight="1">
      <c r="A44" s="16" t="s">
        <v>38</v>
      </c>
      <c r="B44" s="21">
        <v>61200</v>
      </c>
      <c r="C44" s="21">
        <f>ROUND(SUM(C8:C42),-2)</f>
        <v>70900</v>
      </c>
      <c r="D44" s="21">
        <f>ROUND(SUM(D8:D42),-2)</f>
        <v>80900</v>
      </c>
      <c r="E44" s="29">
        <f>SUM((D44-C44)/C44)</f>
        <v>0.14104372355430184</v>
      </c>
      <c r="F44" s="30">
        <v>64941</v>
      </c>
      <c r="G44" s="49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</row>
    <row r="45" spans="1:247" s="46" customFormat="1" ht="13.5" customHeight="1">
      <c r="A45" s="13"/>
      <c r="B45" s="25" t="s">
        <v>3</v>
      </c>
      <c r="C45" s="38"/>
      <c r="D45" s="26"/>
      <c r="E45" s="13"/>
      <c r="F45" s="31" t="s">
        <v>3</v>
      </c>
      <c r="G45" s="49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</row>
    <row r="46" spans="1:247" s="46" customFormat="1" ht="13.5" customHeight="1">
      <c r="A46" s="22"/>
      <c r="B46" s="22"/>
      <c r="C46" s="13"/>
      <c r="D46" s="23"/>
      <c r="E46" s="22"/>
      <c r="F46" s="24"/>
      <c r="G46" s="49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</row>
    <row r="47" spans="1:247" s="46" customFormat="1" ht="13.5" customHeight="1">
      <c r="A47" s="12" t="s">
        <v>39</v>
      </c>
      <c r="B47" s="13"/>
      <c r="C47" s="13"/>
      <c r="D47" s="14"/>
      <c r="E47" s="13"/>
      <c r="F47" s="15"/>
      <c r="G47" s="4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</row>
    <row r="48" spans="1:247" s="46" customFormat="1" ht="13.5" customHeight="1">
      <c r="A48" s="12" t="s">
        <v>41</v>
      </c>
      <c r="B48" s="13"/>
      <c r="C48" s="13"/>
      <c r="D48" s="14"/>
      <c r="E48" s="13"/>
      <c r="F48" s="15"/>
      <c r="G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</row>
    <row r="49" spans="1:247" s="46" customFormat="1" ht="13.5" customHeight="1">
      <c r="A49" s="12" t="s">
        <v>40</v>
      </c>
      <c r="B49" s="13"/>
      <c r="C49" s="20"/>
      <c r="D49" s="14"/>
      <c r="E49" s="13"/>
      <c r="F49" s="15"/>
      <c r="G49" s="4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</row>
    <row r="50" spans="1:247" s="46" customFormat="1" ht="13.5" customHeight="1">
      <c r="A50" s="12"/>
      <c r="B50" s="13"/>
      <c r="C50" s="13"/>
      <c r="D50" s="14"/>
      <c r="E50" s="13"/>
      <c r="F50" s="15"/>
      <c r="G50" s="49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</row>
    <row r="51" spans="1:247" s="46" customFormat="1" ht="13.5" customHeight="1">
      <c r="A51" s="12" t="s">
        <v>5</v>
      </c>
      <c r="B51" s="13"/>
      <c r="C51" s="11"/>
      <c r="D51" s="14"/>
      <c r="E51" s="13"/>
      <c r="F51" s="15"/>
      <c r="G51" s="49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</row>
    <row r="52" spans="1:247" s="46" customFormat="1" ht="13.5" customHeight="1">
      <c r="A52" s="35"/>
      <c r="B52" s="35"/>
      <c r="C52" s="15"/>
      <c r="D52" s="32"/>
      <c r="E52" s="32"/>
      <c r="F52" s="6"/>
      <c r="G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</row>
    <row r="53" spans="1:247" s="46" customFormat="1" ht="13.5" customHeight="1">
      <c r="A53" s="35"/>
      <c r="B53" s="35"/>
      <c r="C53" s="15"/>
      <c r="D53" s="32"/>
      <c r="F53" s="6"/>
      <c r="G53" s="4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</row>
    <row r="54" spans="1:247" s="46" customFormat="1" ht="13.5" customHeight="1">
      <c r="A54" s="43" t="s">
        <v>6</v>
      </c>
      <c r="B54" s="43"/>
      <c r="C54" s="30"/>
      <c r="E54" s="32"/>
      <c r="F54" s="6"/>
      <c r="G54" s="4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</row>
    <row r="55" spans="1:247" s="46" customFormat="1" ht="13.5" customHeight="1">
      <c r="A55" s="35"/>
      <c r="B55" s="35"/>
      <c r="C55" s="39"/>
      <c r="D55" s="32"/>
      <c r="E55" s="32"/>
      <c r="F55" s="6"/>
      <c r="G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</row>
    <row r="56" spans="1:247" s="46" customFormat="1" ht="13.5" customHeight="1">
      <c r="A56" s="17"/>
      <c r="B56" s="17"/>
      <c r="C56" s="18"/>
      <c r="D56" s="51" t="s">
        <v>0</v>
      </c>
      <c r="E56" s="19" t="s">
        <v>1</v>
      </c>
      <c r="F56" s="6"/>
      <c r="G56" s="4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</row>
    <row r="57" spans="1:247" s="46" customFormat="1" ht="13.5" customHeight="1">
      <c r="A57" s="43" t="s">
        <v>66</v>
      </c>
      <c r="B57" s="54">
        <v>2001</v>
      </c>
      <c r="C57" s="48">
        <v>2010</v>
      </c>
      <c r="D57" s="52" t="s">
        <v>73</v>
      </c>
      <c r="E57" s="33" t="s">
        <v>2</v>
      </c>
      <c r="F57" s="6"/>
      <c r="G57" s="4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</row>
    <row r="58" spans="1:247" s="46" customFormat="1" ht="13.5" customHeight="1">
      <c r="A58" s="22"/>
      <c r="B58" s="22"/>
      <c r="C58" s="36"/>
      <c r="D58" s="32"/>
      <c r="E58" s="32"/>
      <c r="F58" s="6"/>
      <c r="G58" s="4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</row>
    <row r="59" spans="1:247" s="46" customFormat="1" ht="13.5" customHeight="1">
      <c r="A59" s="41" t="s">
        <v>42</v>
      </c>
      <c r="B59" s="57">
        <v>3670</v>
      </c>
      <c r="C59" s="57">
        <v>3900</v>
      </c>
      <c r="D59" s="29">
        <f aca="true" t="shared" si="1" ref="D59:D77">SUM((C59-B59)/B59)</f>
        <v>0.06267029972752043</v>
      </c>
      <c r="E59" s="71">
        <v>4334.45</v>
      </c>
      <c r="F59" s="7"/>
      <c r="G59" s="4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</row>
    <row r="60" spans="1:247" s="46" customFormat="1" ht="13.5" customHeight="1">
      <c r="A60" s="41" t="s">
        <v>43</v>
      </c>
      <c r="B60" s="57">
        <v>5650</v>
      </c>
      <c r="C60" s="57">
        <v>6120</v>
      </c>
      <c r="D60" s="29">
        <f t="shared" si="1"/>
        <v>0.0831858407079646</v>
      </c>
      <c r="E60" s="71">
        <v>2563.2</v>
      </c>
      <c r="F60" s="8"/>
      <c r="G60" s="49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</row>
    <row r="61" spans="1:247" s="46" customFormat="1" ht="13.5" customHeight="1">
      <c r="A61" s="41" t="s">
        <v>44</v>
      </c>
      <c r="B61" s="57">
        <v>3780</v>
      </c>
      <c r="C61" s="57">
        <v>4030</v>
      </c>
      <c r="D61" s="29">
        <f t="shared" si="1"/>
        <v>0.06613756613756613</v>
      </c>
      <c r="E61" s="71">
        <v>3567.91</v>
      </c>
      <c r="F61" s="8"/>
      <c r="G61" s="49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</row>
    <row r="62" spans="1:247" s="46" customFormat="1" ht="13.5" customHeight="1">
      <c r="A62" s="41" t="s">
        <v>15</v>
      </c>
      <c r="B62" s="57">
        <v>4050</v>
      </c>
      <c r="C62" s="57">
        <v>4300</v>
      </c>
      <c r="D62" s="29">
        <f t="shared" si="1"/>
        <v>0.06172839506172839</v>
      </c>
      <c r="E62" s="71">
        <v>7552.68</v>
      </c>
      <c r="F62" s="8"/>
      <c r="G62" s="49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</row>
    <row r="63" spans="1:247" s="46" customFormat="1" ht="13.5" customHeight="1">
      <c r="A63" s="41" t="s">
        <v>51</v>
      </c>
      <c r="B63" s="57">
        <v>2100</v>
      </c>
      <c r="C63" s="57">
        <v>2210</v>
      </c>
      <c r="D63" s="29">
        <f t="shared" si="1"/>
        <v>0.05238095238095238</v>
      </c>
      <c r="E63" s="71">
        <v>4105.8</v>
      </c>
      <c r="F63" s="8"/>
      <c r="G63" s="4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</row>
    <row r="64" spans="1:247" s="46" customFormat="1" ht="13.5" customHeight="1">
      <c r="A64" s="41" t="s">
        <v>52</v>
      </c>
      <c r="B64" s="57">
        <v>3670</v>
      </c>
      <c r="C64" s="57">
        <v>3980</v>
      </c>
      <c r="D64" s="29">
        <f t="shared" si="1"/>
        <v>0.08446866485013624</v>
      </c>
      <c r="E64" s="71">
        <v>4331.88</v>
      </c>
      <c r="F64" s="8"/>
      <c r="G64" s="49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</row>
    <row r="65" spans="1:247" s="46" customFormat="1" ht="13.5" customHeight="1">
      <c r="A65" s="41" t="s">
        <v>53</v>
      </c>
      <c r="B65" s="57">
        <v>5070</v>
      </c>
      <c r="C65" s="57">
        <v>6610</v>
      </c>
      <c r="D65" s="29">
        <f t="shared" si="1"/>
        <v>0.3037475345167653</v>
      </c>
      <c r="E65" s="71">
        <v>857.374</v>
      </c>
      <c r="F65" s="8"/>
      <c r="G65" s="49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</row>
    <row r="66" spans="1:247" s="46" customFormat="1" ht="13.5" customHeight="1">
      <c r="A66" s="41" t="s">
        <v>54</v>
      </c>
      <c r="B66" s="57">
        <v>2290</v>
      </c>
      <c r="C66" s="57">
        <v>3960</v>
      </c>
      <c r="D66" s="29">
        <f t="shared" si="1"/>
        <v>0.7292576419213974</v>
      </c>
      <c r="E66" s="71">
        <v>542.45</v>
      </c>
      <c r="F66" s="8"/>
      <c r="G66" s="49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</row>
    <row r="67" spans="1:247" s="46" customFormat="1" ht="13.5" customHeight="1">
      <c r="A67" s="41" t="s">
        <v>55</v>
      </c>
      <c r="B67" s="57">
        <v>3600</v>
      </c>
      <c r="C67" s="57">
        <v>4270</v>
      </c>
      <c r="D67" s="29">
        <f t="shared" si="1"/>
        <v>0.18611111111111112</v>
      </c>
      <c r="E67" s="71">
        <v>189.432</v>
      </c>
      <c r="F67" s="8"/>
      <c r="G67" s="49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</row>
    <row r="68" spans="1:247" s="46" customFormat="1" ht="13.5" customHeight="1">
      <c r="A68" s="41" t="s">
        <v>45</v>
      </c>
      <c r="B68" s="57">
        <v>3620</v>
      </c>
      <c r="C68" s="57">
        <v>3920</v>
      </c>
      <c r="D68" s="29">
        <f t="shared" si="1"/>
        <v>0.08287292817679558</v>
      </c>
      <c r="E68" s="71">
        <v>4795.91</v>
      </c>
      <c r="F68" s="8"/>
      <c r="G68" s="49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</row>
    <row r="69" spans="1:247" s="46" customFormat="1" ht="13.5" customHeight="1">
      <c r="A69" s="41" t="s">
        <v>46</v>
      </c>
      <c r="B69" s="57">
        <v>5550</v>
      </c>
      <c r="C69" s="57">
        <v>5960</v>
      </c>
      <c r="D69" s="29">
        <f t="shared" si="1"/>
        <v>0.07387387387387387</v>
      </c>
      <c r="E69" s="71">
        <v>5097.97</v>
      </c>
      <c r="F69" s="8"/>
      <c r="G69" s="5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</row>
    <row r="70" spans="1:247" s="46" customFormat="1" ht="13.5" customHeight="1">
      <c r="A70" s="41" t="s">
        <v>47</v>
      </c>
      <c r="B70" s="57">
        <v>2270</v>
      </c>
      <c r="C70" s="57">
        <v>2400</v>
      </c>
      <c r="D70" s="29">
        <f t="shared" si="1"/>
        <v>0.05726872246696035</v>
      </c>
      <c r="E70" s="71">
        <v>2117.11</v>
      </c>
      <c r="F70" s="8"/>
      <c r="G70" s="5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</row>
    <row r="71" spans="1:247" s="46" customFormat="1" ht="13.5" customHeight="1">
      <c r="A71" s="41" t="s">
        <v>56</v>
      </c>
      <c r="B71" s="57">
        <v>4690</v>
      </c>
      <c r="C71" s="57">
        <v>5270</v>
      </c>
      <c r="D71" s="29">
        <f t="shared" si="1"/>
        <v>0.12366737739872068</v>
      </c>
      <c r="E71" s="71">
        <v>4997.69</v>
      </c>
      <c r="F71" s="8"/>
      <c r="G71" s="5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</row>
    <row r="72" spans="1:247" s="46" customFormat="1" ht="13.5" customHeight="1">
      <c r="A72" s="41" t="s">
        <v>57</v>
      </c>
      <c r="B72" s="57">
        <v>2590</v>
      </c>
      <c r="C72" s="57">
        <v>3110</v>
      </c>
      <c r="D72" s="29">
        <f t="shared" si="1"/>
        <v>0.20077220077220076</v>
      </c>
      <c r="E72" s="71">
        <v>2402.75</v>
      </c>
      <c r="F72" s="8"/>
      <c r="G72" s="5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</row>
    <row r="73" spans="1:247" s="46" customFormat="1" ht="13.5" customHeight="1">
      <c r="A73" s="41" t="s">
        <v>58</v>
      </c>
      <c r="B73" s="57">
        <v>3620</v>
      </c>
      <c r="C73" s="57">
        <v>5000</v>
      </c>
      <c r="D73" s="29">
        <f t="shared" si="1"/>
        <v>0.3812154696132597</v>
      </c>
      <c r="E73" s="71">
        <v>3986.59</v>
      </c>
      <c r="F73" s="8"/>
      <c r="G73" s="5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</row>
    <row r="74" spans="1:247" s="46" customFormat="1" ht="13.5" customHeight="1">
      <c r="A74" s="41" t="s">
        <v>59</v>
      </c>
      <c r="B74" s="57">
        <v>6010</v>
      </c>
      <c r="C74" s="57">
        <v>6450</v>
      </c>
      <c r="D74" s="29">
        <f t="shared" si="1"/>
        <v>0.07321131447587355</v>
      </c>
      <c r="E74" s="71">
        <v>2879.71</v>
      </c>
      <c r="F74" s="8"/>
      <c r="G74" s="5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</row>
    <row r="75" spans="1:247" s="46" customFormat="1" ht="13.5" customHeight="1">
      <c r="A75" s="41" t="s">
        <v>28</v>
      </c>
      <c r="B75" s="57">
        <v>3490</v>
      </c>
      <c r="C75" s="57">
        <v>3720</v>
      </c>
      <c r="D75" s="29">
        <f t="shared" si="1"/>
        <v>0.0659025787965616</v>
      </c>
      <c r="E75" s="71">
        <v>3888.13</v>
      </c>
      <c r="F75" s="8"/>
      <c r="G75" s="5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</row>
    <row r="76" spans="1:247" s="3" customFormat="1" ht="13.5" customHeight="1">
      <c r="A76" s="41" t="s">
        <v>60</v>
      </c>
      <c r="B76" s="57">
        <v>3260</v>
      </c>
      <c r="C76" s="57">
        <v>3750</v>
      </c>
      <c r="D76" s="29">
        <f t="shared" si="1"/>
        <v>0.15030674846625766</v>
      </c>
      <c r="E76" s="71">
        <v>2858.2</v>
      </c>
      <c r="F76" s="8"/>
      <c r="G76" s="9"/>
      <c r="H76" s="46"/>
      <c r="I76" s="46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FX76" s="47"/>
      <c r="FY76" s="47"/>
      <c r="FZ76" s="47"/>
      <c r="GA76" s="47"/>
      <c r="GB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  <c r="GV76" s="47"/>
      <c r="GW76" s="47"/>
      <c r="GX76" s="47"/>
      <c r="GY76" s="47"/>
      <c r="GZ76" s="47"/>
      <c r="HA76" s="47"/>
      <c r="HB76" s="47"/>
      <c r="HC76" s="47"/>
      <c r="HD76" s="47"/>
      <c r="HE76" s="47"/>
      <c r="HF76" s="47"/>
      <c r="HG76" s="47"/>
      <c r="HH76" s="47"/>
      <c r="HI76" s="47"/>
      <c r="HJ76" s="47"/>
      <c r="HK76" s="47"/>
      <c r="HL76" s="47"/>
      <c r="HM76" s="47"/>
      <c r="HN76" s="47"/>
      <c r="HO76" s="47"/>
      <c r="HP76" s="47"/>
      <c r="HQ76" s="47"/>
      <c r="HR76" s="47"/>
      <c r="HS76" s="47"/>
      <c r="HT76" s="47"/>
      <c r="HU76" s="47"/>
      <c r="HV76" s="47"/>
      <c r="HW76" s="47"/>
      <c r="HX76" s="47"/>
      <c r="HY76" s="47"/>
      <c r="HZ76" s="47"/>
      <c r="IA76" s="47"/>
      <c r="IB76" s="47"/>
      <c r="IC76" s="47"/>
      <c r="ID76" s="47"/>
      <c r="IE76" s="47"/>
      <c r="IF76" s="47"/>
      <c r="IG76" s="47"/>
      <c r="IH76" s="47"/>
      <c r="II76" s="47"/>
      <c r="IJ76" s="47"/>
      <c r="IK76" s="47"/>
      <c r="IL76" s="47"/>
      <c r="IM76" s="47"/>
    </row>
    <row r="77" spans="1:247" s="3" customFormat="1" ht="13.5" customHeight="1">
      <c r="A77" s="41" t="s">
        <v>61</v>
      </c>
      <c r="B77" s="57">
        <v>1920</v>
      </c>
      <c r="C77" s="57">
        <v>1940</v>
      </c>
      <c r="D77" s="29">
        <f t="shared" si="1"/>
        <v>0.010416666666666666</v>
      </c>
      <c r="E77" s="71">
        <v>4102.38</v>
      </c>
      <c r="F77" s="8"/>
      <c r="G77" s="9"/>
      <c r="H77" s="46"/>
      <c r="I77" s="46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  <c r="HU77" s="47"/>
      <c r="HV77" s="47"/>
      <c r="HW77" s="47"/>
      <c r="HX77" s="47"/>
      <c r="HY77" s="47"/>
      <c r="HZ77" s="47"/>
      <c r="IA77" s="47"/>
      <c r="IB77" s="47"/>
      <c r="IC77" s="47"/>
      <c r="ID77" s="47"/>
      <c r="IE77" s="47"/>
      <c r="IF77" s="47"/>
      <c r="IG77" s="47"/>
      <c r="IH77" s="47"/>
      <c r="II77" s="47"/>
      <c r="IJ77" s="47"/>
      <c r="IK77" s="47"/>
      <c r="IL77" s="47"/>
      <c r="IM77" s="47"/>
    </row>
    <row r="78" spans="1:247" s="3" customFormat="1" ht="13.5" customHeight="1">
      <c r="A78" s="41"/>
      <c r="B78" s="58"/>
      <c r="C78" s="55"/>
      <c r="D78" s="29"/>
      <c r="E78" s="29"/>
      <c r="F78" s="8"/>
      <c r="G78" s="9"/>
      <c r="H78" s="46"/>
      <c r="I78" s="46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  <c r="HN78" s="47"/>
      <c r="HO78" s="47"/>
      <c r="HP78" s="47"/>
      <c r="HQ78" s="47"/>
      <c r="HR78" s="47"/>
      <c r="HS78" s="47"/>
      <c r="HT78" s="47"/>
      <c r="HU78" s="47"/>
      <c r="HV78" s="47"/>
      <c r="HW78" s="47"/>
      <c r="HX78" s="47"/>
      <c r="HY78" s="47"/>
      <c r="HZ78" s="47"/>
      <c r="IA78" s="47"/>
      <c r="IB78" s="47"/>
      <c r="IC78" s="47"/>
      <c r="ID78" s="47"/>
      <c r="IE78" s="47"/>
      <c r="IF78" s="47"/>
      <c r="IG78" s="47"/>
      <c r="IH78" s="47"/>
      <c r="II78" s="47"/>
      <c r="IJ78" s="47"/>
      <c r="IK78" s="47"/>
      <c r="IL78" s="47"/>
      <c r="IM78" s="47"/>
    </row>
    <row r="79" spans="1:247" s="3" customFormat="1" ht="13.5" customHeight="1">
      <c r="A79" s="43" t="s">
        <v>38</v>
      </c>
      <c r="B79" s="21">
        <f>ROUND(SUM(B59:B77),-2)</f>
        <v>70900</v>
      </c>
      <c r="C79" s="21">
        <f>ROUND(SUM(C59:C77),-2)</f>
        <v>80900</v>
      </c>
      <c r="D79" s="29">
        <f>SUM((C79-B79)/B79)</f>
        <v>0.14104372355430184</v>
      </c>
      <c r="E79" s="70">
        <f>SUM(E59:E78)</f>
        <v>65171.61599999999</v>
      </c>
      <c r="F79" s="8"/>
      <c r="G79" s="9"/>
      <c r="H79" s="46"/>
      <c r="I79" s="46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FX79" s="47"/>
      <c r="FY79" s="47"/>
      <c r="FZ79" s="47"/>
      <c r="GA79" s="47"/>
      <c r="GB79" s="47"/>
      <c r="GC79" s="47"/>
      <c r="GD79" s="47"/>
      <c r="GE79" s="47"/>
      <c r="GF79" s="47"/>
      <c r="GG79" s="47"/>
      <c r="GH79" s="47"/>
      <c r="GI79" s="47"/>
      <c r="GJ79" s="47"/>
      <c r="GK79" s="47"/>
      <c r="GL79" s="47"/>
      <c r="GM79" s="47"/>
      <c r="GN79" s="47"/>
      <c r="GO79" s="47"/>
      <c r="GP79" s="47"/>
      <c r="GQ79" s="47"/>
      <c r="GR79" s="47"/>
      <c r="GS79" s="47"/>
      <c r="GT79" s="47"/>
      <c r="GU79" s="47"/>
      <c r="GV79" s="47"/>
      <c r="GW79" s="47"/>
      <c r="GX79" s="47"/>
      <c r="GY79" s="47"/>
      <c r="GZ79" s="47"/>
      <c r="HA79" s="47"/>
      <c r="HB79" s="47"/>
      <c r="HC79" s="47"/>
      <c r="HD79" s="47"/>
      <c r="HE79" s="47"/>
      <c r="HF79" s="47"/>
      <c r="HG79" s="47"/>
      <c r="HH79" s="47"/>
      <c r="HI79" s="47"/>
      <c r="HJ79" s="47"/>
      <c r="HK79" s="47"/>
      <c r="HL79" s="47"/>
      <c r="HM79" s="47"/>
      <c r="HN79" s="47"/>
      <c r="HO79" s="47"/>
      <c r="HP79" s="47"/>
      <c r="HQ79" s="47"/>
      <c r="HR79" s="47"/>
      <c r="HS79" s="47"/>
      <c r="HT79" s="47"/>
      <c r="HU79" s="47"/>
      <c r="HV79" s="47"/>
      <c r="HW79" s="47"/>
      <c r="HX79" s="47"/>
      <c r="HY79" s="47"/>
      <c r="HZ79" s="47"/>
      <c r="IA79" s="47"/>
      <c r="IB79" s="47"/>
      <c r="IC79" s="47"/>
      <c r="ID79" s="47"/>
      <c r="IE79" s="47"/>
      <c r="IF79" s="47"/>
      <c r="IG79" s="47"/>
      <c r="IH79" s="47"/>
      <c r="II79" s="47"/>
      <c r="IJ79" s="47"/>
      <c r="IK79" s="47"/>
      <c r="IL79" s="47"/>
      <c r="IM79" s="47"/>
    </row>
    <row r="80" spans="1:247" s="3" customFormat="1" ht="13.5" customHeight="1">
      <c r="A80" s="38"/>
      <c r="B80" s="38"/>
      <c r="C80" s="45"/>
      <c r="D80" s="34"/>
      <c r="E80" s="34"/>
      <c r="F80" s="8"/>
      <c r="G80" s="10"/>
      <c r="H80" s="46"/>
      <c r="I80" s="46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FX80" s="47"/>
      <c r="FY80" s="47"/>
      <c r="FZ80" s="47"/>
      <c r="GA80" s="47"/>
      <c r="GB80" s="47"/>
      <c r="GC80" s="47"/>
      <c r="GD80" s="47"/>
      <c r="GE80" s="47"/>
      <c r="GF80" s="47"/>
      <c r="GG80" s="47"/>
      <c r="GH80" s="47"/>
      <c r="GI80" s="47"/>
      <c r="GJ80" s="47"/>
      <c r="GK80" s="47"/>
      <c r="GL80" s="47"/>
      <c r="GM80" s="47"/>
      <c r="GN80" s="47"/>
      <c r="GO80" s="47"/>
      <c r="GP80" s="47"/>
      <c r="GQ80" s="47"/>
      <c r="GR80" s="47"/>
      <c r="GS80" s="47"/>
      <c r="GT80" s="47"/>
      <c r="GU80" s="47"/>
      <c r="GV80" s="47"/>
      <c r="GW80" s="47"/>
      <c r="GX80" s="47"/>
      <c r="GY80" s="47"/>
      <c r="GZ80" s="47"/>
      <c r="HA80" s="47"/>
      <c r="HB80" s="47"/>
      <c r="HC80" s="47"/>
      <c r="HD80" s="47"/>
      <c r="HE80" s="47"/>
      <c r="HF80" s="47"/>
      <c r="HG80" s="47"/>
      <c r="HH80" s="47"/>
      <c r="HI80" s="47"/>
      <c r="HJ80" s="47"/>
      <c r="HK80" s="47"/>
      <c r="HL80" s="47"/>
      <c r="HM80" s="47"/>
      <c r="HN80" s="47"/>
      <c r="HO80" s="47"/>
      <c r="HP80" s="47"/>
      <c r="HQ80" s="47"/>
      <c r="HR80" s="47"/>
      <c r="HS80" s="47"/>
      <c r="HT80" s="47"/>
      <c r="HU80" s="47"/>
      <c r="HV80" s="47"/>
      <c r="HW80" s="47"/>
      <c r="HX80" s="47"/>
      <c r="HY80" s="47"/>
      <c r="HZ80" s="47"/>
      <c r="IA80" s="47"/>
      <c r="IB80" s="47"/>
      <c r="IC80" s="47"/>
      <c r="ID80" s="47"/>
      <c r="IE80" s="47"/>
      <c r="IF80" s="47"/>
      <c r="IG80" s="47"/>
      <c r="IH80" s="47"/>
      <c r="II80" s="47"/>
      <c r="IJ80" s="47"/>
      <c r="IK80" s="47"/>
      <c r="IL80" s="47"/>
      <c r="IM80" s="47"/>
    </row>
    <row r="81" spans="1:247" s="3" customFormat="1" ht="13.5" customHeight="1">
      <c r="A81" s="35"/>
      <c r="B81" s="35"/>
      <c r="C81" s="42"/>
      <c r="D81" s="32"/>
      <c r="E81" s="32"/>
      <c r="F81" s="8"/>
      <c r="G81" s="69"/>
      <c r="H81" s="46"/>
      <c r="I81" s="46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FX81" s="47"/>
      <c r="FY81" s="47"/>
      <c r="FZ81" s="47"/>
      <c r="GA81" s="47"/>
      <c r="GB81" s="47"/>
      <c r="GC81" s="47"/>
      <c r="GD81" s="47"/>
      <c r="GE81" s="47"/>
      <c r="GF81" s="47"/>
      <c r="GG81" s="47"/>
      <c r="GH81" s="47"/>
      <c r="GI81" s="47"/>
      <c r="GJ81" s="47"/>
      <c r="GK81" s="47"/>
      <c r="GL81" s="47"/>
      <c r="GM81" s="47"/>
      <c r="GN81" s="47"/>
      <c r="GO81" s="47"/>
      <c r="GP81" s="47"/>
      <c r="GQ81" s="47"/>
      <c r="GR81" s="47"/>
      <c r="GS81" s="47"/>
      <c r="GT81" s="47"/>
      <c r="GU81" s="47"/>
      <c r="GV81" s="47"/>
      <c r="GW81" s="47"/>
      <c r="GX81" s="47"/>
      <c r="GY81" s="47"/>
      <c r="GZ81" s="47"/>
      <c r="HA81" s="47"/>
      <c r="HB81" s="47"/>
      <c r="HC81" s="47"/>
      <c r="HD81" s="47"/>
      <c r="HE81" s="47"/>
      <c r="HF81" s="47"/>
      <c r="HG81" s="47"/>
      <c r="HH81" s="47"/>
      <c r="HI81" s="47"/>
      <c r="HJ81" s="47"/>
      <c r="HK81" s="47"/>
      <c r="HL81" s="47"/>
      <c r="HM81" s="47"/>
      <c r="HN81" s="47"/>
      <c r="HO81" s="47"/>
      <c r="HP81" s="47"/>
      <c r="HQ81" s="47"/>
      <c r="HR81" s="47"/>
      <c r="HS81" s="47"/>
      <c r="HT81" s="47"/>
      <c r="HU81" s="47"/>
      <c r="HV81" s="47"/>
      <c r="HW81" s="47"/>
      <c r="HX81" s="47"/>
      <c r="HY81" s="47"/>
      <c r="HZ81" s="47"/>
      <c r="IA81" s="47"/>
      <c r="IB81" s="47"/>
      <c r="IC81" s="47"/>
      <c r="ID81" s="47"/>
      <c r="IE81" s="47"/>
      <c r="IF81" s="47"/>
      <c r="IG81" s="47"/>
      <c r="IH81" s="47"/>
      <c r="II81" s="47"/>
      <c r="IJ81" s="47"/>
      <c r="IK81" s="47"/>
      <c r="IL81" s="47"/>
      <c r="IM81" s="47"/>
    </row>
    <row r="82" spans="1:247" s="3" customFormat="1" ht="13.5" customHeight="1">
      <c r="A82" s="12" t="s">
        <v>67</v>
      </c>
      <c r="B82" s="12"/>
      <c r="C82" s="36"/>
      <c r="D82" s="32"/>
      <c r="E82" s="32"/>
      <c r="F82" s="8"/>
      <c r="G82" s="69"/>
      <c r="H82" s="46"/>
      <c r="I82" s="46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FX82" s="47"/>
      <c r="FY82" s="47"/>
      <c r="FZ82" s="47"/>
      <c r="GA82" s="47"/>
      <c r="GB82" s="47"/>
      <c r="GC82" s="47"/>
      <c r="GD82" s="47"/>
      <c r="GE82" s="47"/>
      <c r="GF82" s="47"/>
      <c r="GG82" s="47"/>
      <c r="GH82" s="47"/>
      <c r="GI82" s="47"/>
      <c r="GJ82" s="47"/>
      <c r="GK82" s="47"/>
      <c r="GL82" s="47"/>
      <c r="GM82" s="47"/>
      <c r="GN82" s="47"/>
      <c r="GO82" s="47"/>
      <c r="GP82" s="47"/>
      <c r="GQ82" s="47"/>
      <c r="GR82" s="47"/>
      <c r="GS82" s="47"/>
      <c r="GT82" s="47"/>
      <c r="GU82" s="47"/>
      <c r="GV82" s="47"/>
      <c r="GW82" s="47"/>
      <c r="GX82" s="47"/>
      <c r="GY82" s="47"/>
      <c r="GZ82" s="47"/>
      <c r="HA82" s="47"/>
      <c r="HB82" s="47"/>
      <c r="HC82" s="47"/>
      <c r="HD82" s="47"/>
      <c r="HE82" s="47"/>
      <c r="HF82" s="47"/>
      <c r="HG82" s="47"/>
      <c r="HH82" s="47"/>
      <c r="HI82" s="47"/>
      <c r="HJ82" s="47"/>
      <c r="HK82" s="47"/>
      <c r="HL82" s="47"/>
      <c r="HM82" s="47"/>
      <c r="HN82" s="47"/>
      <c r="HO82" s="47"/>
      <c r="HP82" s="47"/>
      <c r="HQ82" s="47"/>
      <c r="HR82" s="47"/>
      <c r="HS82" s="47"/>
      <c r="HT82" s="47"/>
      <c r="HU82" s="47"/>
      <c r="HV82" s="47"/>
      <c r="HW82" s="47"/>
      <c r="HX82" s="47"/>
      <c r="HY82" s="47"/>
      <c r="HZ82" s="47"/>
      <c r="IA82" s="47"/>
      <c r="IB82" s="47"/>
      <c r="IC82" s="47"/>
      <c r="ID82" s="47"/>
      <c r="IE82" s="47"/>
      <c r="IF82" s="47"/>
      <c r="IG82" s="47"/>
      <c r="IH82" s="47"/>
      <c r="II82" s="47"/>
      <c r="IJ82" s="47"/>
      <c r="IK82" s="47"/>
      <c r="IL82" s="47"/>
      <c r="IM82" s="47"/>
    </row>
    <row r="83" spans="1:247" s="3" customFormat="1" ht="13.5" customHeight="1">
      <c r="A83" s="12" t="s">
        <v>68</v>
      </c>
      <c r="B83" s="12"/>
      <c r="C83" s="36"/>
      <c r="D83" s="32"/>
      <c r="E83" s="32"/>
      <c r="F83" s="8"/>
      <c r="G83" s="9"/>
      <c r="H83" s="46"/>
      <c r="I83" s="46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  <c r="FV83" s="47"/>
      <c r="FW83" s="47"/>
      <c r="FX83" s="47"/>
      <c r="FY83" s="47"/>
      <c r="FZ83" s="47"/>
      <c r="GA83" s="47"/>
      <c r="GB83" s="47"/>
      <c r="GC83" s="47"/>
      <c r="GD83" s="47"/>
      <c r="GE83" s="47"/>
      <c r="GF83" s="47"/>
      <c r="GG83" s="47"/>
      <c r="GH83" s="47"/>
      <c r="GI83" s="47"/>
      <c r="GJ83" s="47"/>
      <c r="GK83" s="47"/>
      <c r="GL83" s="47"/>
      <c r="GM83" s="47"/>
      <c r="GN83" s="47"/>
      <c r="GO83" s="47"/>
      <c r="GP83" s="47"/>
      <c r="GQ83" s="47"/>
      <c r="GR83" s="47"/>
      <c r="GS83" s="47"/>
      <c r="GT83" s="47"/>
      <c r="GU83" s="47"/>
      <c r="GV83" s="47"/>
      <c r="GW83" s="47"/>
      <c r="GX83" s="47"/>
      <c r="GY83" s="47"/>
      <c r="GZ83" s="47"/>
      <c r="HA83" s="47"/>
      <c r="HB83" s="47"/>
      <c r="HC83" s="47"/>
      <c r="HD83" s="47"/>
      <c r="HE83" s="47"/>
      <c r="HF83" s="47"/>
      <c r="HG83" s="47"/>
      <c r="HH83" s="47"/>
      <c r="HI83" s="47"/>
      <c r="HJ83" s="47"/>
      <c r="HK83" s="47"/>
      <c r="HL83" s="47"/>
      <c r="HM83" s="47"/>
      <c r="HN83" s="47"/>
      <c r="HO83" s="47"/>
      <c r="HP83" s="47"/>
      <c r="HQ83" s="47"/>
      <c r="HR83" s="47"/>
      <c r="HS83" s="47"/>
      <c r="HT83" s="47"/>
      <c r="HU83" s="47"/>
      <c r="HV83" s="47"/>
      <c r="HW83" s="47"/>
      <c r="HX83" s="47"/>
      <c r="HY83" s="47"/>
      <c r="HZ83" s="47"/>
      <c r="IA83" s="47"/>
      <c r="IB83" s="47"/>
      <c r="IC83" s="47"/>
      <c r="ID83" s="47"/>
      <c r="IE83" s="47"/>
      <c r="IF83" s="47"/>
      <c r="IG83" s="47"/>
      <c r="IH83" s="47"/>
      <c r="II83" s="47"/>
      <c r="IJ83" s="47"/>
      <c r="IK83" s="47"/>
      <c r="IL83" s="47"/>
      <c r="IM83" s="47"/>
    </row>
    <row r="84" spans="1:247" s="46" customFormat="1" ht="13.5" customHeight="1">
      <c r="A84" s="12"/>
      <c r="B84" s="12"/>
      <c r="C84" s="36"/>
      <c r="D84" s="32"/>
      <c r="E84" s="32"/>
      <c r="F84" s="8"/>
      <c r="G84" s="3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</row>
    <row r="85" spans="1:247" s="46" customFormat="1" ht="13.5" customHeight="1">
      <c r="A85" s="44" t="s">
        <v>5</v>
      </c>
      <c r="B85" s="44"/>
      <c r="C85" s="15"/>
      <c r="D85" s="20"/>
      <c r="E85" s="20"/>
      <c r="F85" s="8"/>
      <c r="G85" s="3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</row>
    <row r="86" spans="1:247" s="46" customFormat="1" ht="13.5" customHeight="1">
      <c r="A86" s="35"/>
      <c r="B86" s="35"/>
      <c r="C86" s="15"/>
      <c r="D86" s="13"/>
      <c r="E86" s="13"/>
      <c r="F86" s="8"/>
      <c r="G86" s="3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</row>
    <row r="90" spans="4:5" ht="12.75">
      <c r="D90" s="13"/>
      <c r="E90" s="13"/>
    </row>
    <row r="91" spans="4:5" ht="12.75">
      <c r="D91" s="13"/>
      <c r="E91" s="13"/>
    </row>
  </sheetData>
  <printOptions/>
  <pageMargins left="0.7480314960629921" right="0.3937007874015748" top="0.56" bottom="0.28" header="0.33" footer="0.32"/>
  <pageSetup firstPageNumber="19" useFirstPageNumber="1" horizontalDpi="600" verticalDpi="600" orientation="portrait" paperSize="9" r:id="rId11"/>
  <headerFooter alignWithMargins="0">
    <oddHeader>&amp;R&amp;"Arial,Bold"&amp;9MID 2004 POPULATION ESTIMATES BY RURAL WARD</oddHeader>
    <oddFooter>&amp;C&amp;"Arial,Regular"&amp;9&amp;P</oddFooter>
  </headerFooter>
  <legacyDrawing r:id="rId10"/>
  <oleObjects>
    <oleObject progId="MS_ClipArt_Gallery.2" shapeId="430243" r:id="rId1"/>
    <oleObject progId="MS_ClipArt_Gallery.2" shapeId="430244" r:id="rId2"/>
    <oleObject progId="MS_ClipArt_Gallery.2" shapeId="430245" r:id="rId3"/>
    <oleObject progId="MS_ClipArt_Gallery.2" shapeId="430246" r:id="rId4"/>
    <oleObject progId="MS_ClipArt_Gallery.2" shapeId="430247" r:id="rId5"/>
    <oleObject progId="MS_ClipArt_Gallery.2" shapeId="430248" r:id="rId6"/>
    <oleObject progId="MS_ClipArt_Gallery.2" shapeId="430249" r:id="rId7"/>
    <oleObject progId="MS_ClipArt_Gallery.2" shapeId="430250" r:id="rId8"/>
    <oleObject progId="MS_ClipArt_Gallery.2" shapeId="561782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Research Group</dc:creator>
  <cp:keywords/>
  <dc:description/>
  <cp:lastModifiedBy>Vicky Head</cp:lastModifiedBy>
  <cp:lastPrinted>2008-07-07T09:38:41Z</cp:lastPrinted>
  <dcterms:created xsi:type="dcterms:W3CDTF">1998-07-27T11:31:40Z</dcterms:created>
  <dcterms:modified xsi:type="dcterms:W3CDTF">2011-07-05T10:54:44Z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-1207954569</vt:i4>
  </property>
  <property fmtid="{D5CDD505-2E9C-101B-9397-08002B2CF9AE}" pid="3" name="_NewReviewCycle">
    <vt:lpwstr/>
  </property>
  <property fmtid="{D5CDD505-2E9C-101B-9397-08002B2CF9AE}" pid="4" name="_EmailSubject">
    <vt:lpwstr>work</vt:lpwstr>
  </property>
  <property fmtid="{D5CDD505-2E9C-101B-9397-08002B2CF9AE}" pid="5" name="_AuthorEmail">
    <vt:lpwstr>Julia.Gumy@cambridgeshire.gov.uk</vt:lpwstr>
  </property>
  <property fmtid="{D5CDD505-2E9C-101B-9397-08002B2CF9AE}" pid="6" name="_AuthorEmailDisplayName">
    <vt:lpwstr>Gumy Julia</vt:lpwstr>
  </property>
  <property fmtid="{D5CDD505-2E9C-101B-9397-08002B2CF9AE}" pid="7" name="_ReviewingToolsShownOnce">
    <vt:lpwstr/>
  </property>
</Properties>
</file>